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461" windowWidth="1536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<sst xmlns="http://schemas.openxmlformats.org/spreadsheetml/2006/main" count="135" uniqueCount="59">
  <si>
    <t>ENTRY</t>
  </si>
  <si>
    <t>CULTIVAR/</t>
  </si>
  <si>
    <t>ORIGIN</t>
  </si>
  <si>
    <t>PEDIGREE</t>
  </si>
  <si>
    <t>NO.</t>
  </si>
  <si>
    <t>DESIGNATION</t>
  </si>
  <si>
    <t>BOUNDARY</t>
  </si>
  <si>
    <t>FINLEY</t>
  </si>
  <si>
    <t>KHARKOF</t>
  </si>
  <si>
    <t>CI001442</t>
  </si>
  <si>
    <t>MEAN</t>
  </si>
  <si>
    <t>LSD (0.05)</t>
  </si>
  <si>
    <t>CV</t>
  </si>
  <si>
    <t>YIELD</t>
  </si>
  <si>
    <t>bu/ac</t>
  </si>
  <si>
    <t>RANK</t>
  </si>
  <si>
    <t>for</t>
  </si>
  <si>
    <t>Yield</t>
  </si>
  <si>
    <t>Aberdeen,ID</t>
  </si>
  <si>
    <t>Moro,OR</t>
  </si>
  <si>
    <t>Moscow,ID</t>
  </si>
  <si>
    <t>Pendleton,OR</t>
  </si>
  <si>
    <t>Pullman,WA</t>
  </si>
  <si>
    <t>Overall</t>
  </si>
  <si>
    <t>Bu/AC</t>
  </si>
  <si>
    <t>irrigated</t>
  </si>
  <si>
    <t>BC97ROM-50W</t>
  </si>
  <si>
    <t>Jagger / Romanian Bulk</t>
  </si>
  <si>
    <t>HRW</t>
  </si>
  <si>
    <t>HWW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</si>
  <si>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</si>
  <si>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</si>
  <si>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</si>
  <si>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</si>
  <si>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</si>
  <si>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</si>
  <si>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</si>
  <si>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</si>
  <si>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</si>
  <si>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</si>
  <si>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DW/Utah 100</t>
  </si>
  <si>
    <t>IDO826</t>
  </si>
  <si>
    <t>Utah 100*2/McGuire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</si>
  <si>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</si>
  <si>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</si>
  <si>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</si>
  <si>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</si>
  <si>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</si>
  <si>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</si>
  <si>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 xml:space="preserve">AgriPro BC002-2-2 </t>
  </si>
  <si>
    <t>KW07003</t>
  </si>
  <si>
    <t>P-LLhd01, ms bulk sel.</t>
  </si>
  <si>
    <t>2009 Western Regional Hard Winter Wheat Nursery Yield Summary BU/AC</t>
  </si>
  <si>
    <t>Bonners Ferry,ID</t>
  </si>
  <si>
    <t>Bozeman,MT</t>
  </si>
  <si>
    <t>Corvalis, OR</t>
  </si>
  <si>
    <t>Ruggs Farm(PEN)</t>
  </si>
  <si>
    <t>Hermiston, OR</t>
  </si>
  <si>
    <t xml:space="preserve">Rank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</si>
</sst>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/>
    </xf>
    <xf numFmtId="0" fontId="0" fillId="3" borderId="12" xfId="0" applyFont="1" applyFill="1" applyBorder="1" applyAlignment="1">
      <alignment wrapText="1"/>
    </xf>
    <xf numFmtId="0" fontId="0" fillId="3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49" fontId="0" fillId="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2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4" fontId="1" fillId="0" borderId="19" xfId="0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2" xfId="0" applyFont="1" applyFill="1" applyBorder="1" applyAlignment="1" quotePrefix="1">
      <alignment/>
    </xf>
    <xf numFmtId="0" fontId="3" fillId="2" borderId="2" xfId="19" applyFont="1" applyFill="1" applyBorder="1">
      <alignment/>
      <protection/>
    </xf>
    <xf numFmtId="0" fontId="0" fillId="2" borderId="12" xfId="19" applyFont="1" applyFill="1" applyBorder="1" applyAlignment="1">
      <alignment horizontal="left"/>
      <protection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0" fontId="0" fillId="2" borderId="25" xfId="0" applyFont="1" applyFill="1" applyBorder="1" applyAlignment="1">
      <alignment horizontal="right"/>
    </xf>
    <xf numFmtId="1" fontId="0" fillId="2" borderId="26" xfId="0" applyNumberFormat="1" applyFont="1" applyFill="1" applyBorder="1" applyAlignment="1">
      <alignment vertical="top"/>
    </xf>
    <xf numFmtId="1" fontId="0" fillId="2" borderId="27" xfId="0" applyNumberFormat="1" applyFont="1" applyFill="1" applyBorder="1" applyAlignment="1">
      <alignment horizontal="center" vertical="top"/>
    </xf>
    <xf numFmtId="1" fontId="0" fillId="2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 vertical="top"/>
    </xf>
    <xf numFmtId="1" fontId="0" fillId="2" borderId="28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2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Border="1" applyAlignment="1">
      <alignment/>
    </xf>
    <xf numFmtId="1" fontId="0" fillId="3" borderId="2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166" fontId="1" fillId="0" borderId="27" xfId="0" applyNumberFormat="1" applyFont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3" borderId="22" xfId="0" applyNumberFormat="1" applyFont="1" applyFill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5.8515625" style="0" bestFit="1" customWidth="1"/>
    <col min="2" max="2" width="17.28125" style="0" customWidth="1"/>
    <col min="3" max="3" width="7.7109375" style="0" customWidth="1"/>
    <col min="4" max="4" width="26.57421875" style="0" customWidth="1"/>
    <col min="5" max="5" width="6.140625" style="0" customWidth="1"/>
    <col min="6" max="7" width="6.421875" style="0" customWidth="1"/>
    <col min="8" max="8" width="7.140625" style="0" customWidth="1"/>
    <col min="9" max="9" width="6.28125" style="0" customWidth="1"/>
    <col min="10" max="12" width="6.57421875" style="0" customWidth="1"/>
    <col min="13" max="13" width="8.421875" style="0" customWidth="1"/>
    <col min="14" max="14" width="6.57421875" style="0" customWidth="1"/>
    <col min="15" max="15" width="8.57421875" style="0" customWidth="1"/>
    <col min="16" max="16" width="6.57421875" style="0" customWidth="1"/>
    <col min="17" max="17" width="5.8515625" style="0" customWidth="1"/>
    <col min="18" max="18" width="6.00390625" style="0" customWidth="1"/>
    <col min="19" max="19" width="6.57421875" style="0" customWidth="1"/>
    <col min="20" max="20" width="6.7109375" style="0" customWidth="1"/>
    <col min="21" max="21" width="5.8515625" style="0" customWidth="1"/>
    <col min="22" max="22" width="6.8515625" style="0" customWidth="1"/>
    <col min="23" max="23" width="7.7109375" style="0" customWidth="1"/>
    <col min="24" max="26" width="7.00390625" style="0" customWidth="1"/>
  </cols>
  <sheetData>
    <row r="2" ht="13.5" thickBot="1">
      <c r="E2" s="14" t="s">
        <v>52</v>
      </c>
    </row>
    <row r="3" spans="5:28" ht="12.75">
      <c r="E3" s="47" t="s">
        <v>25</v>
      </c>
      <c r="F3" s="48"/>
      <c r="G3" s="47"/>
      <c r="H3" s="48"/>
      <c r="I3" s="47"/>
      <c r="J3" s="48"/>
      <c r="K3" s="47"/>
      <c r="L3" s="48"/>
      <c r="M3" s="72" t="s">
        <v>25</v>
      </c>
      <c r="N3" s="48"/>
      <c r="O3" s="72" t="s">
        <v>25</v>
      </c>
      <c r="P3" s="48"/>
      <c r="Q3" s="47"/>
      <c r="R3" s="48"/>
      <c r="S3" s="47"/>
      <c r="T3" s="48"/>
      <c r="U3" s="47"/>
      <c r="V3" s="48"/>
      <c r="W3" s="47"/>
      <c r="X3" s="48"/>
      <c r="Y3" s="47"/>
      <c r="Z3" s="111"/>
      <c r="AA3" s="115"/>
      <c r="AB3" s="116"/>
    </row>
    <row r="4" spans="4:28" ht="13.5" thickBot="1">
      <c r="D4" s="12"/>
      <c r="E4" s="49" t="s">
        <v>18</v>
      </c>
      <c r="F4" s="15"/>
      <c r="G4" s="49" t="s">
        <v>53</v>
      </c>
      <c r="H4" s="15"/>
      <c r="I4" s="49" t="s">
        <v>54</v>
      </c>
      <c r="J4" s="16"/>
      <c r="K4" s="49" t="s">
        <v>55</v>
      </c>
      <c r="L4" s="16"/>
      <c r="M4" s="49" t="s">
        <v>57</v>
      </c>
      <c r="N4" s="16"/>
      <c r="O4" s="49" t="s">
        <v>57</v>
      </c>
      <c r="P4" s="16"/>
      <c r="Q4" s="49" t="s">
        <v>19</v>
      </c>
      <c r="R4" s="15"/>
      <c r="S4" s="49" t="s">
        <v>20</v>
      </c>
      <c r="T4" s="15"/>
      <c r="U4" s="49" t="s">
        <v>21</v>
      </c>
      <c r="V4" s="15"/>
      <c r="W4" s="49" t="s">
        <v>22</v>
      </c>
      <c r="X4" s="11"/>
      <c r="Y4" s="49" t="s">
        <v>56</v>
      </c>
      <c r="Z4" s="12"/>
      <c r="AA4" s="127"/>
      <c r="AB4" s="121"/>
    </row>
    <row r="5" spans="1:28" ht="12.75">
      <c r="A5" s="3" t="s">
        <v>0</v>
      </c>
      <c r="B5" s="1" t="s">
        <v>1</v>
      </c>
      <c r="C5" s="5" t="s">
        <v>2</v>
      </c>
      <c r="D5" s="24" t="s">
        <v>3</v>
      </c>
      <c r="E5" s="27" t="s">
        <v>13</v>
      </c>
      <c r="F5" s="6" t="s">
        <v>15</v>
      </c>
      <c r="G5" s="57" t="s">
        <v>13</v>
      </c>
      <c r="H5" s="6" t="s">
        <v>15</v>
      </c>
      <c r="I5" s="57" t="s">
        <v>13</v>
      </c>
      <c r="J5" s="6" t="s">
        <v>15</v>
      </c>
      <c r="K5" s="57" t="s">
        <v>13</v>
      </c>
      <c r="L5" s="6" t="s">
        <v>15</v>
      </c>
      <c r="M5" s="57" t="s">
        <v>13</v>
      </c>
      <c r="N5" s="6" t="s">
        <v>15</v>
      </c>
      <c r="O5" s="57" t="s">
        <v>13</v>
      </c>
      <c r="P5" s="6" t="s">
        <v>15</v>
      </c>
      <c r="Q5" s="57" t="s">
        <v>13</v>
      </c>
      <c r="R5" s="6" t="s">
        <v>15</v>
      </c>
      <c r="S5" s="57" t="s">
        <v>13</v>
      </c>
      <c r="T5" s="6" t="s">
        <v>15</v>
      </c>
      <c r="U5" s="57" t="s">
        <v>13</v>
      </c>
      <c r="V5" s="6" t="s">
        <v>15</v>
      </c>
      <c r="W5" s="57" t="s">
        <v>13</v>
      </c>
      <c r="X5" s="6" t="s">
        <v>15</v>
      </c>
      <c r="Y5" s="57" t="s">
        <v>13</v>
      </c>
      <c r="Z5" s="18" t="s">
        <v>15</v>
      </c>
      <c r="AA5" s="125" t="s">
        <v>23</v>
      </c>
      <c r="AB5" s="126" t="s">
        <v>58</v>
      </c>
    </row>
    <row r="6" spans="1:28" ht="12.75">
      <c r="A6" s="4" t="s">
        <v>4</v>
      </c>
      <c r="B6" s="2" t="s">
        <v>5</v>
      </c>
      <c r="C6" s="2"/>
      <c r="D6" s="25"/>
      <c r="E6" s="28"/>
      <c r="F6" s="7" t="s">
        <v>16</v>
      </c>
      <c r="G6" s="58"/>
      <c r="H6" s="7" t="s">
        <v>16</v>
      </c>
      <c r="I6" s="58"/>
      <c r="J6" s="7" t="s">
        <v>16</v>
      </c>
      <c r="K6" s="58"/>
      <c r="L6" s="7" t="s">
        <v>16</v>
      </c>
      <c r="M6" s="73">
        <v>39722</v>
      </c>
      <c r="N6" s="7" t="s">
        <v>16</v>
      </c>
      <c r="O6" s="73">
        <v>39737</v>
      </c>
      <c r="P6" s="7" t="s">
        <v>16</v>
      </c>
      <c r="Q6" s="58"/>
      <c r="R6" s="7" t="s">
        <v>16</v>
      </c>
      <c r="S6" s="58"/>
      <c r="T6" s="7" t="s">
        <v>16</v>
      </c>
      <c r="U6" s="58"/>
      <c r="V6" s="7" t="s">
        <v>16</v>
      </c>
      <c r="W6" s="58"/>
      <c r="X6" s="7" t="s">
        <v>16</v>
      </c>
      <c r="Y6" s="58"/>
      <c r="Z6" s="19" t="s">
        <v>16</v>
      </c>
      <c r="AA6" s="118" t="s">
        <v>17</v>
      </c>
      <c r="AB6" s="7" t="s">
        <v>16</v>
      </c>
    </row>
    <row r="7" spans="1:28" ht="13.5" thickBot="1">
      <c r="A7" s="8"/>
      <c r="B7" s="9"/>
      <c r="C7" s="9"/>
      <c r="D7" s="26"/>
      <c r="E7" s="29" t="s">
        <v>14</v>
      </c>
      <c r="F7" s="10" t="s">
        <v>17</v>
      </c>
      <c r="G7" s="59" t="s">
        <v>14</v>
      </c>
      <c r="H7" s="10" t="s">
        <v>17</v>
      </c>
      <c r="I7" s="59" t="s">
        <v>14</v>
      </c>
      <c r="J7" s="10" t="s">
        <v>17</v>
      </c>
      <c r="K7" s="59" t="s">
        <v>14</v>
      </c>
      <c r="L7" s="10" t="s">
        <v>17</v>
      </c>
      <c r="M7" s="59" t="s">
        <v>14</v>
      </c>
      <c r="N7" s="10" t="s">
        <v>17</v>
      </c>
      <c r="O7" s="59" t="s">
        <v>14</v>
      </c>
      <c r="P7" s="10" t="s">
        <v>17</v>
      </c>
      <c r="Q7" s="59" t="s">
        <v>14</v>
      </c>
      <c r="R7" s="10" t="s">
        <v>17</v>
      </c>
      <c r="S7" s="59" t="s">
        <v>14</v>
      </c>
      <c r="T7" s="10" t="s">
        <v>17</v>
      </c>
      <c r="U7" s="59" t="s">
        <v>14</v>
      </c>
      <c r="V7" s="10" t="s">
        <v>17</v>
      </c>
      <c r="W7" s="59" t="s">
        <v>14</v>
      </c>
      <c r="X7" s="10" t="s">
        <v>17</v>
      </c>
      <c r="Y7" s="59" t="s">
        <v>14</v>
      </c>
      <c r="Z7" s="20" t="s">
        <v>17</v>
      </c>
      <c r="AA7" s="123" t="s">
        <v>24</v>
      </c>
      <c r="AB7" s="124" t="s">
        <v>17</v>
      </c>
    </row>
    <row r="8" spans="1:28" s="17" customFormat="1" ht="12.75">
      <c r="A8" s="30">
        <v>1</v>
      </c>
      <c r="B8" s="31" t="s">
        <v>6</v>
      </c>
      <c r="C8" s="32" t="s">
        <v>28</v>
      </c>
      <c r="D8" s="39" t="s">
        <v>6</v>
      </c>
      <c r="E8" s="50">
        <v>132.636667</v>
      </c>
      <c r="F8" s="139">
        <f aca="true" t="shared" si="0" ref="F8:F24">RANK(E8,E$8:E$24,0)</f>
        <v>10</v>
      </c>
      <c r="G8" s="50">
        <v>34.391</v>
      </c>
      <c r="H8" s="139">
        <f>RANK(G8,G$8:G$24,0)</f>
        <v>11</v>
      </c>
      <c r="I8" s="62">
        <v>90.1</v>
      </c>
      <c r="J8" s="135">
        <f aca="true" t="shared" si="1" ref="J8:J24">RANK(I8,I$8:I$24,0)</f>
        <v>7</v>
      </c>
      <c r="K8" s="50">
        <v>147.42734424166144</v>
      </c>
      <c r="L8" s="139">
        <f>RANK(K8,K$8:K$24,0)</f>
        <v>2</v>
      </c>
      <c r="M8" s="50">
        <v>62</v>
      </c>
      <c r="N8" s="139">
        <f>RANK(M8,M$8:M$24,0)</f>
        <v>14</v>
      </c>
      <c r="O8" s="50">
        <v>80</v>
      </c>
      <c r="P8" s="139">
        <f>RANK(O8,O$8:O$24,0)</f>
        <v>15</v>
      </c>
      <c r="Q8" s="74">
        <v>50</v>
      </c>
      <c r="R8" s="135">
        <f aca="true" t="shared" si="2" ref="R8:R24">RANK(Q8,Q$8:Q$24,0)</f>
        <v>8</v>
      </c>
      <c r="S8" s="50">
        <v>112.919</v>
      </c>
      <c r="T8" s="139">
        <f>RANK(S8,S$8:S$24,0)</f>
        <v>5</v>
      </c>
      <c r="U8" s="74">
        <v>85</v>
      </c>
      <c r="V8" s="135">
        <f aca="true" t="shared" si="3" ref="V8:V24">RANK(U8,U$8:U$24,0)</f>
        <v>6</v>
      </c>
      <c r="W8" s="74">
        <v>59</v>
      </c>
      <c r="X8" s="135">
        <f aca="true" t="shared" si="4" ref="X8:X24">RANK(W8,W$8:W$24,0)</f>
        <v>3</v>
      </c>
      <c r="Y8" s="50">
        <v>79.3</v>
      </c>
      <c r="Z8" s="131">
        <f>RANK(Y8,Y$8:Y$24,0)</f>
        <v>5</v>
      </c>
      <c r="AA8" s="122">
        <f>(E8+G8+I8+K8+M8+O8+Q8+S8+U8+W8+Y8)/11</f>
        <v>84.79763738560558</v>
      </c>
      <c r="AB8" s="128">
        <f>RANK(AA8,AA$8:AA$24,0)</f>
        <v>8</v>
      </c>
    </row>
    <row r="9" spans="1:28" s="13" customFormat="1" ht="12.75">
      <c r="A9" s="80">
        <v>2</v>
      </c>
      <c r="B9" s="81" t="s">
        <v>7</v>
      </c>
      <c r="C9" s="82" t="s">
        <v>28</v>
      </c>
      <c r="D9" s="83" t="s">
        <v>7</v>
      </c>
      <c r="E9" s="84">
        <v>108.22</v>
      </c>
      <c r="F9" s="129">
        <f t="shared" si="0"/>
        <v>16</v>
      </c>
      <c r="G9" s="84">
        <v>32.229</v>
      </c>
      <c r="H9" s="129">
        <f aca="true" t="shared" si="5" ref="H9:H24">RANK(G9,G$8:G$24,0)</f>
        <v>13</v>
      </c>
      <c r="I9" s="85">
        <v>85.8</v>
      </c>
      <c r="J9" s="129">
        <f t="shared" si="1"/>
        <v>13</v>
      </c>
      <c r="K9" s="84">
        <v>111.75556954059158</v>
      </c>
      <c r="L9" s="129">
        <f aca="true" t="shared" si="6" ref="L9:L24">RANK(K9,K$8:K$24,0)</f>
        <v>16</v>
      </c>
      <c r="M9" s="84">
        <v>65</v>
      </c>
      <c r="N9" s="129">
        <f aca="true" t="shared" si="7" ref="N9:N24">RANK(M9,M$8:M$24,0)</f>
        <v>12</v>
      </c>
      <c r="O9" s="84">
        <v>100</v>
      </c>
      <c r="P9" s="129">
        <f aca="true" t="shared" si="8" ref="P9:P24">RANK(O9,O$8:O$24,0)</f>
        <v>3</v>
      </c>
      <c r="Q9" s="86">
        <v>43</v>
      </c>
      <c r="R9" s="129">
        <f t="shared" si="2"/>
        <v>16</v>
      </c>
      <c r="S9" s="84">
        <v>100.184</v>
      </c>
      <c r="T9" s="129">
        <f aca="true" t="shared" si="9" ref="T9:T24">RANK(S9,S$8:S$24,0)</f>
        <v>15</v>
      </c>
      <c r="U9" s="86">
        <v>69</v>
      </c>
      <c r="V9" s="129">
        <f t="shared" si="3"/>
        <v>16</v>
      </c>
      <c r="W9" s="86">
        <v>61</v>
      </c>
      <c r="X9" s="129">
        <f t="shared" si="4"/>
        <v>2</v>
      </c>
      <c r="Y9" s="84">
        <v>72.43</v>
      </c>
      <c r="Z9" s="132">
        <f>RANK(Y9,Y$8:Y$24,0)</f>
        <v>9</v>
      </c>
      <c r="AA9" s="84">
        <f aca="true" t="shared" si="10" ref="AA9:AA25">(E9+G9+I9+K9+M9+O9+Q9+S9+U9+W9+Y9)/11</f>
        <v>77.14714268550833</v>
      </c>
      <c r="AB9" s="129">
        <f>RANK(AA9,AA$8:AA$24,0)</f>
        <v>15</v>
      </c>
    </row>
    <row r="10" spans="1:28" s="17" customFormat="1" ht="12.75">
      <c r="A10" s="21">
        <v>3</v>
      </c>
      <c r="B10" s="22" t="s">
        <v>8</v>
      </c>
      <c r="C10" s="33" t="s">
        <v>28</v>
      </c>
      <c r="D10" s="41" t="s">
        <v>9</v>
      </c>
      <c r="E10" s="51">
        <v>83.13</v>
      </c>
      <c r="F10" s="130">
        <f t="shared" si="0"/>
        <v>17</v>
      </c>
      <c r="G10" s="51">
        <v>38.943</v>
      </c>
      <c r="H10" s="130">
        <f t="shared" si="5"/>
        <v>9</v>
      </c>
      <c r="I10" s="63">
        <v>75.6</v>
      </c>
      <c r="J10" s="136">
        <f t="shared" si="1"/>
        <v>17</v>
      </c>
      <c r="K10" s="51">
        <v>84.98174952800505</v>
      </c>
      <c r="L10" s="130">
        <f t="shared" si="6"/>
        <v>17</v>
      </c>
      <c r="M10" s="51">
        <v>58.7</v>
      </c>
      <c r="N10" s="130">
        <f t="shared" si="7"/>
        <v>16</v>
      </c>
      <c r="O10" s="51">
        <v>48.7</v>
      </c>
      <c r="P10" s="130">
        <f t="shared" si="8"/>
        <v>17</v>
      </c>
      <c r="Q10" s="75">
        <v>40</v>
      </c>
      <c r="R10" s="136">
        <f t="shared" si="2"/>
        <v>17</v>
      </c>
      <c r="S10" s="51">
        <v>90.018</v>
      </c>
      <c r="T10" s="130">
        <f t="shared" si="9"/>
        <v>16</v>
      </c>
      <c r="U10" s="75">
        <v>68</v>
      </c>
      <c r="V10" s="136">
        <f t="shared" si="3"/>
        <v>17</v>
      </c>
      <c r="W10" s="75">
        <v>45</v>
      </c>
      <c r="X10" s="136">
        <f t="shared" si="4"/>
        <v>17</v>
      </c>
      <c r="Y10" s="51">
        <v>57.65</v>
      </c>
      <c r="Z10" s="133">
        <f aca="true" t="shared" si="11" ref="Z10:AB23">RANK(Y10,Y$8:Y$24,0)</f>
        <v>17</v>
      </c>
      <c r="AA10" s="70">
        <f t="shared" si="10"/>
        <v>62.79297722981864</v>
      </c>
      <c r="AB10" s="130">
        <f t="shared" si="11"/>
        <v>17</v>
      </c>
    </row>
    <row r="11" spans="1:28" s="13" customFormat="1" ht="12.75">
      <c r="A11" s="80">
        <v>4</v>
      </c>
      <c r="B11" s="87" t="s">
        <v>26</v>
      </c>
      <c r="C11" s="82" t="s">
        <v>29</v>
      </c>
      <c r="D11" s="88" t="s">
        <v>27</v>
      </c>
      <c r="E11" s="84">
        <v>136.786667</v>
      </c>
      <c r="F11" s="129">
        <f t="shared" si="0"/>
        <v>8</v>
      </c>
      <c r="G11" s="84">
        <v>58.503</v>
      </c>
      <c r="H11" s="129">
        <f t="shared" si="5"/>
        <v>1</v>
      </c>
      <c r="I11" s="85">
        <v>87</v>
      </c>
      <c r="J11" s="129">
        <f t="shared" si="1"/>
        <v>12</v>
      </c>
      <c r="K11" s="84">
        <v>126.55884203901827</v>
      </c>
      <c r="L11" s="129">
        <f t="shared" si="6"/>
        <v>10</v>
      </c>
      <c r="M11" s="84">
        <v>75</v>
      </c>
      <c r="N11" s="129">
        <f t="shared" si="7"/>
        <v>7</v>
      </c>
      <c r="O11" s="84">
        <v>115</v>
      </c>
      <c r="P11" s="129">
        <f t="shared" si="8"/>
        <v>2</v>
      </c>
      <c r="Q11" s="86">
        <v>62</v>
      </c>
      <c r="R11" s="129">
        <f t="shared" si="2"/>
        <v>1</v>
      </c>
      <c r="S11" s="84">
        <v>101.112</v>
      </c>
      <c r="T11" s="129">
        <f t="shared" si="9"/>
        <v>14</v>
      </c>
      <c r="U11" s="86">
        <v>92</v>
      </c>
      <c r="V11" s="129">
        <f t="shared" si="3"/>
        <v>1</v>
      </c>
      <c r="W11" s="86">
        <v>55</v>
      </c>
      <c r="X11" s="129">
        <f t="shared" si="4"/>
        <v>10</v>
      </c>
      <c r="Y11" s="84">
        <v>70.58</v>
      </c>
      <c r="Z11" s="132">
        <f t="shared" si="11"/>
        <v>11</v>
      </c>
      <c r="AA11" s="84">
        <f t="shared" si="10"/>
        <v>89.0491371853653</v>
      </c>
      <c r="AB11" s="129">
        <f t="shared" si="11"/>
        <v>4</v>
      </c>
    </row>
    <row r="12" spans="1:28" s="17" customFormat="1" ht="12.75">
      <c r="A12" s="21">
        <v>5</v>
      </c>
      <c r="B12" s="22" t="s">
        <v>30</v>
      </c>
      <c r="C12" s="33" t="s">
        <v>29</v>
      </c>
      <c r="D12" s="40" t="s">
        <v>31</v>
      </c>
      <c r="E12" s="51">
        <v>145.433333</v>
      </c>
      <c r="F12" s="130">
        <f t="shared" si="0"/>
        <v>3</v>
      </c>
      <c r="G12" s="51">
        <v>48.418</v>
      </c>
      <c r="H12" s="130">
        <f t="shared" si="5"/>
        <v>4</v>
      </c>
      <c r="I12" s="63">
        <v>96.4</v>
      </c>
      <c r="J12" s="136">
        <f t="shared" si="1"/>
        <v>5</v>
      </c>
      <c r="K12" s="51">
        <v>148.2154814348647</v>
      </c>
      <c r="L12" s="130">
        <f t="shared" si="6"/>
        <v>1</v>
      </c>
      <c r="M12" s="51">
        <v>79</v>
      </c>
      <c r="N12" s="130">
        <f t="shared" si="7"/>
        <v>5</v>
      </c>
      <c r="O12" s="51">
        <v>89</v>
      </c>
      <c r="P12" s="130">
        <f t="shared" si="8"/>
        <v>8</v>
      </c>
      <c r="Q12" s="75">
        <v>51</v>
      </c>
      <c r="R12" s="136">
        <f t="shared" si="2"/>
        <v>7</v>
      </c>
      <c r="S12" s="51">
        <v>120.304</v>
      </c>
      <c r="T12" s="130">
        <f t="shared" si="9"/>
        <v>2</v>
      </c>
      <c r="U12" s="75">
        <v>86</v>
      </c>
      <c r="V12" s="136">
        <f t="shared" si="3"/>
        <v>5</v>
      </c>
      <c r="W12" s="75">
        <v>56</v>
      </c>
      <c r="X12" s="136">
        <f t="shared" si="4"/>
        <v>8</v>
      </c>
      <c r="Y12" s="51">
        <v>81.01</v>
      </c>
      <c r="Z12" s="133">
        <f t="shared" si="11"/>
        <v>2</v>
      </c>
      <c r="AA12" s="70">
        <f t="shared" si="10"/>
        <v>90.98007403953316</v>
      </c>
      <c r="AB12" s="130">
        <f t="shared" si="11"/>
        <v>2</v>
      </c>
    </row>
    <row r="13" spans="1:28" s="13" customFormat="1" ht="12.75">
      <c r="A13" s="80">
        <v>6</v>
      </c>
      <c r="B13" s="87" t="s">
        <v>32</v>
      </c>
      <c r="C13" s="82" t="s">
        <v>29</v>
      </c>
      <c r="D13" s="83" t="s">
        <v>33</v>
      </c>
      <c r="E13" s="84">
        <v>125.973333</v>
      </c>
      <c r="F13" s="129">
        <f t="shared" si="0"/>
        <v>13</v>
      </c>
      <c r="G13" s="84">
        <v>31.65</v>
      </c>
      <c r="H13" s="129">
        <f t="shared" si="5"/>
        <v>14</v>
      </c>
      <c r="I13" s="85">
        <v>87.7</v>
      </c>
      <c r="J13" s="129">
        <f t="shared" si="1"/>
        <v>11</v>
      </c>
      <c r="K13" s="84">
        <v>133.12665198237886</v>
      </c>
      <c r="L13" s="129">
        <f t="shared" si="6"/>
        <v>6</v>
      </c>
      <c r="M13" s="84">
        <v>74</v>
      </c>
      <c r="N13" s="129">
        <f t="shared" si="7"/>
        <v>8</v>
      </c>
      <c r="O13" s="84">
        <v>100</v>
      </c>
      <c r="P13" s="129">
        <f t="shared" si="8"/>
        <v>3</v>
      </c>
      <c r="Q13" s="86">
        <v>54</v>
      </c>
      <c r="R13" s="129">
        <f t="shared" si="2"/>
        <v>5</v>
      </c>
      <c r="S13" s="84">
        <v>105.783</v>
      </c>
      <c r="T13" s="129">
        <f t="shared" si="9"/>
        <v>10</v>
      </c>
      <c r="U13" s="86">
        <v>85</v>
      </c>
      <c r="V13" s="129">
        <f t="shared" si="3"/>
        <v>6</v>
      </c>
      <c r="W13" s="86">
        <v>51</v>
      </c>
      <c r="X13" s="129">
        <f t="shared" si="4"/>
        <v>14</v>
      </c>
      <c r="Y13" s="84">
        <v>80.58</v>
      </c>
      <c r="Z13" s="132">
        <f t="shared" si="11"/>
        <v>3</v>
      </c>
      <c r="AA13" s="84">
        <f t="shared" si="10"/>
        <v>84.43754408930717</v>
      </c>
      <c r="AB13" s="129">
        <f t="shared" si="11"/>
        <v>9</v>
      </c>
    </row>
    <row r="14" spans="1:28" ht="12.75">
      <c r="A14" s="21">
        <v>7</v>
      </c>
      <c r="B14" s="22" t="s">
        <v>34</v>
      </c>
      <c r="C14" s="33" t="s">
        <v>29</v>
      </c>
      <c r="D14" s="42" t="s">
        <v>33</v>
      </c>
      <c r="E14" s="51">
        <v>121.556667</v>
      </c>
      <c r="F14" s="130">
        <f t="shared" si="0"/>
        <v>14</v>
      </c>
      <c r="G14" s="51">
        <v>32.821</v>
      </c>
      <c r="H14" s="130">
        <f t="shared" si="5"/>
        <v>12</v>
      </c>
      <c r="I14" s="63">
        <v>89.8</v>
      </c>
      <c r="J14" s="136">
        <f t="shared" si="1"/>
        <v>10</v>
      </c>
      <c r="K14" s="51">
        <v>133.77772183763375</v>
      </c>
      <c r="L14" s="130">
        <f t="shared" si="6"/>
        <v>5</v>
      </c>
      <c r="M14" s="51">
        <v>78</v>
      </c>
      <c r="N14" s="130">
        <f t="shared" si="7"/>
        <v>6</v>
      </c>
      <c r="O14" s="51">
        <v>96</v>
      </c>
      <c r="P14" s="130">
        <f t="shared" si="8"/>
        <v>5</v>
      </c>
      <c r="Q14" s="75">
        <v>55</v>
      </c>
      <c r="R14" s="136">
        <f t="shared" si="2"/>
        <v>4</v>
      </c>
      <c r="S14" s="51">
        <v>105.021</v>
      </c>
      <c r="T14" s="130">
        <f t="shared" si="9"/>
        <v>12</v>
      </c>
      <c r="U14" s="75">
        <v>82</v>
      </c>
      <c r="V14" s="136">
        <f t="shared" si="3"/>
        <v>12</v>
      </c>
      <c r="W14" s="75">
        <v>52</v>
      </c>
      <c r="X14" s="136">
        <f t="shared" si="4"/>
        <v>13</v>
      </c>
      <c r="Y14" s="51">
        <v>62.77</v>
      </c>
      <c r="Z14" s="133">
        <f t="shared" si="11"/>
        <v>15</v>
      </c>
      <c r="AA14" s="70">
        <f t="shared" si="10"/>
        <v>82.61330807614853</v>
      </c>
      <c r="AB14" s="130">
        <f t="shared" si="11"/>
        <v>12</v>
      </c>
    </row>
    <row r="15" spans="1:28" s="13" customFormat="1" ht="12.75">
      <c r="A15" s="80">
        <v>8</v>
      </c>
      <c r="B15" s="87" t="s">
        <v>35</v>
      </c>
      <c r="C15" s="82" t="s">
        <v>29</v>
      </c>
      <c r="D15" s="89" t="s">
        <v>33</v>
      </c>
      <c r="E15" s="84">
        <v>138.326667</v>
      </c>
      <c r="F15" s="129">
        <f t="shared" si="0"/>
        <v>7</v>
      </c>
      <c r="G15" s="84">
        <v>28.766</v>
      </c>
      <c r="H15" s="129">
        <f t="shared" si="5"/>
        <v>15</v>
      </c>
      <c r="I15" s="85">
        <v>89.9</v>
      </c>
      <c r="J15" s="129">
        <f t="shared" si="1"/>
        <v>9</v>
      </c>
      <c r="K15" s="84">
        <v>125.24528005034614</v>
      </c>
      <c r="L15" s="129">
        <f t="shared" si="6"/>
        <v>11</v>
      </c>
      <c r="M15" s="84">
        <v>63</v>
      </c>
      <c r="N15" s="129">
        <f t="shared" si="7"/>
        <v>13</v>
      </c>
      <c r="O15" s="84">
        <v>88</v>
      </c>
      <c r="P15" s="129">
        <f t="shared" si="8"/>
        <v>9</v>
      </c>
      <c r="Q15" s="86">
        <v>53</v>
      </c>
      <c r="R15" s="129">
        <f t="shared" si="2"/>
        <v>6</v>
      </c>
      <c r="S15" s="84">
        <v>108.732</v>
      </c>
      <c r="T15" s="129">
        <f t="shared" si="9"/>
        <v>7</v>
      </c>
      <c r="U15" s="86">
        <v>81</v>
      </c>
      <c r="V15" s="129">
        <f t="shared" si="3"/>
        <v>14</v>
      </c>
      <c r="W15" s="86">
        <v>55</v>
      </c>
      <c r="X15" s="129">
        <f t="shared" si="4"/>
        <v>10</v>
      </c>
      <c r="Y15" s="84">
        <v>80.32</v>
      </c>
      <c r="Z15" s="132">
        <f t="shared" si="11"/>
        <v>4</v>
      </c>
      <c r="AA15" s="84">
        <f t="shared" si="10"/>
        <v>82.84454064094054</v>
      </c>
      <c r="AB15" s="129">
        <f t="shared" si="11"/>
        <v>11</v>
      </c>
    </row>
    <row r="16" spans="1:28" ht="12.75">
      <c r="A16" s="21">
        <v>9</v>
      </c>
      <c r="B16" s="22" t="s">
        <v>36</v>
      </c>
      <c r="C16" s="33" t="s">
        <v>29</v>
      </c>
      <c r="D16" s="40" t="s">
        <v>33</v>
      </c>
      <c r="E16" s="51">
        <v>131.896667</v>
      </c>
      <c r="F16" s="130">
        <f t="shared" si="0"/>
        <v>11</v>
      </c>
      <c r="G16" s="51">
        <v>26.225</v>
      </c>
      <c r="H16" s="130">
        <f t="shared" si="5"/>
        <v>17</v>
      </c>
      <c r="I16" s="63">
        <v>85.4</v>
      </c>
      <c r="J16" s="136">
        <f t="shared" si="1"/>
        <v>14</v>
      </c>
      <c r="K16" s="51">
        <v>122.33259911894274</v>
      </c>
      <c r="L16" s="130">
        <f t="shared" si="6"/>
        <v>12</v>
      </c>
      <c r="M16" s="51">
        <v>90</v>
      </c>
      <c r="N16" s="130">
        <f t="shared" si="7"/>
        <v>2</v>
      </c>
      <c r="O16" s="51">
        <v>81</v>
      </c>
      <c r="P16" s="130">
        <f t="shared" si="8"/>
        <v>14</v>
      </c>
      <c r="Q16" s="75">
        <v>48</v>
      </c>
      <c r="R16" s="136">
        <f t="shared" si="2"/>
        <v>13</v>
      </c>
      <c r="S16" s="51">
        <v>117.034</v>
      </c>
      <c r="T16" s="130">
        <f t="shared" si="9"/>
        <v>3</v>
      </c>
      <c r="U16" s="75">
        <v>84</v>
      </c>
      <c r="V16" s="136">
        <f t="shared" si="3"/>
        <v>9</v>
      </c>
      <c r="W16" s="75">
        <v>50</v>
      </c>
      <c r="X16" s="136">
        <f t="shared" si="4"/>
        <v>15</v>
      </c>
      <c r="Y16" s="51">
        <v>67.07</v>
      </c>
      <c r="Z16" s="133">
        <f t="shared" si="11"/>
        <v>14</v>
      </c>
      <c r="AA16" s="70">
        <f t="shared" si="10"/>
        <v>82.08711510172206</v>
      </c>
      <c r="AB16" s="130">
        <f t="shared" si="11"/>
        <v>14</v>
      </c>
    </row>
    <row r="17" spans="1:28" s="13" customFormat="1" ht="12.75">
      <c r="A17" s="80">
        <v>10</v>
      </c>
      <c r="B17" s="90" t="s">
        <v>37</v>
      </c>
      <c r="C17" s="82" t="s">
        <v>29</v>
      </c>
      <c r="D17" s="83" t="s">
        <v>38</v>
      </c>
      <c r="E17" s="84">
        <v>141.776667</v>
      </c>
      <c r="F17" s="129">
        <f t="shared" si="0"/>
        <v>5</v>
      </c>
      <c r="G17" s="84">
        <v>51.965</v>
      </c>
      <c r="H17" s="129">
        <f t="shared" si="5"/>
        <v>3</v>
      </c>
      <c r="I17" s="85">
        <v>90.1</v>
      </c>
      <c r="J17" s="129">
        <f t="shared" si="1"/>
        <v>7</v>
      </c>
      <c r="K17" s="84">
        <v>133.84625550660795</v>
      </c>
      <c r="L17" s="129">
        <f t="shared" si="6"/>
        <v>4</v>
      </c>
      <c r="M17" s="84">
        <v>57</v>
      </c>
      <c r="N17" s="129">
        <f t="shared" si="7"/>
        <v>17</v>
      </c>
      <c r="O17" s="84">
        <v>67</v>
      </c>
      <c r="P17" s="129">
        <f t="shared" si="8"/>
        <v>16</v>
      </c>
      <c r="Q17" s="86">
        <v>56</v>
      </c>
      <c r="R17" s="129">
        <f t="shared" si="2"/>
        <v>3</v>
      </c>
      <c r="S17" s="84">
        <v>113.138</v>
      </c>
      <c r="T17" s="129">
        <f t="shared" si="9"/>
        <v>4</v>
      </c>
      <c r="U17" s="86">
        <v>85</v>
      </c>
      <c r="V17" s="129">
        <f t="shared" si="3"/>
        <v>6</v>
      </c>
      <c r="W17" s="86">
        <v>53</v>
      </c>
      <c r="X17" s="129">
        <f t="shared" si="4"/>
        <v>12</v>
      </c>
      <c r="Y17" s="84">
        <v>71.79</v>
      </c>
      <c r="Z17" s="132">
        <f t="shared" si="11"/>
        <v>10</v>
      </c>
      <c r="AA17" s="84">
        <f t="shared" si="10"/>
        <v>83.6923565915098</v>
      </c>
      <c r="AB17" s="129">
        <f t="shared" si="11"/>
        <v>10</v>
      </c>
    </row>
    <row r="18" spans="1:28" ht="12.75">
      <c r="A18" s="21">
        <v>11</v>
      </c>
      <c r="B18" s="23" t="s">
        <v>39</v>
      </c>
      <c r="C18" s="33" t="s">
        <v>28</v>
      </c>
      <c r="D18" s="40" t="s">
        <v>40</v>
      </c>
      <c r="E18" s="51">
        <v>138.66</v>
      </c>
      <c r="F18" s="130">
        <f t="shared" si="0"/>
        <v>6</v>
      </c>
      <c r="G18" s="51">
        <v>43.322</v>
      </c>
      <c r="H18" s="130">
        <f t="shared" si="5"/>
        <v>8</v>
      </c>
      <c r="I18" s="63">
        <v>98</v>
      </c>
      <c r="J18" s="136">
        <f t="shared" si="1"/>
        <v>4</v>
      </c>
      <c r="K18" s="51">
        <v>116.42728130899937</v>
      </c>
      <c r="L18" s="130">
        <f t="shared" si="6"/>
        <v>14</v>
      </c>
      <c r="M18" s="51">
        <v>87</v>
      </c>
      <c r="N18" s="130">
        <f t="shared" si="7"/>
        <v>4</v>
      </c>
      <c r="O18" s="51">
        <v>95</v>
      </c>
      <c r="P18" s="130">
        <f t="shared" si="8"/>
        <v>6</v>
      </c>
      <c r="Q18" s="75">
        <v>47</v>
      </c>
      <c r="R18" s="136">
        <f t="shared" si="2"/>
        <v>14</v>
      </c>
      <c r="S18" s="51">
        <v>120.897</v>
      </c>
      <c r="T18" s="130">
        <f t="shared" si="9"/>
        <v>1</v>
      </c>
      <c r="U18" s="75">
        <v>81</v>
      </c>
      <c r="V18" s="136">
        <f t="shared" si="3"/>
        <v>14</v>
      </c>
      <c r="W18" s="75">
        <v>62</v>
      </c>
      <c r="X18" s="136">
        <f t="shared" si="4"/>
        <v>1</v>
      </c>
      <c r="Y18" s="51">
        <v>70.37</v>
      </c>
      <c r="Z18" s="133">
        <f t="shared" si="11"/>
        <v>12</v>
      </c>
      <c r="AA18" s="70">
        <f t="shared" si="10"/>
        <v>87.24329830081813</v>
      </c>
      <c r="AB18" s="130">
        <f t="shared" si="11"/>
        <v>5</v>
      </c>
    </row>
    <row r="19" spans="1:28" s="13" customFormat="1" ht="12.75">
      <c r="A19" s="80">
        <v>12</v>
      </c>
      <c r="B19" s="90" t="s">
        <v>41</v>
      </c>
      <c r="C19" s="82" t="s">
        <v>28</v>
      </c>
      <c r="D19" s="91" t="s">
        <v>42</v>
      </c>
      <c r="E19" s="84">
        <v>129.316667</v>
      </c>
      <c r="F19" s="129">
        <f t="shared" si="0"/>
        <v>12</v>
      </c>
      <c r="G19" s="84">
        <v>44.637</v>
      </c>
      <c r="H19" s="129">
        <f t="shared" si="5"/>
        <v>7</v>
      </c>
      <c r="I19" s="85">
        <v>102.8</v>
      </c>
      <c r="J19" s="129">
        <f t="shared" si="1"/>
        <v>2</v>
      </c>
      <c r="K19" s="84">
        <v>116.76994965387036</v>
      </c>
      <c r="L19" s="129">
        <f t="shared" si="6"/>
        <v>13</v>
      </c>
      <c r="M19" s="84">
        <v>93</v>
      </c>
      <c r="N19" s="129">
        <f t="shared" si="7"/>
        <v>1</v>
      </c>
      <c r="O19" s="84">
        <v>88</v>
      </c>
      <c r="P19" s="129">
        <f t="shared" si="8"/>
        <v>9</v>
      </c>
      <c r="Q19" s="86">
        <v>50</v>
      </c>
      <c r="R19" s="129">
        <f t="shared" si="2"/>
        <v>8</v>
      </c>
      <c r="S19" s="84">
        <v>105.425</v>
      </c>
      <c r="T19" s="129">
        <f t="shared" si="9"/>
        <v>11</v>
      </c>
      <c r="U19" s="86">
        <v>83</v>
      </c>
      <c r="V19" s="129">
        <f t="shared" si="3"/>
        <v>10</v>
      </c>
      <c r="W19" s="86">
        <v>59</v>
      </c>
      <c r="X19" s="129">
        <f t="shared" si="4"/>
        <v>3</v>
      </c>
      <c r="Y19" s="84">
        <v>73.57</v>
      </c>
      <c r="Z19" s="132">
        <f t="shared" si="11"/>
        <v>8</v>
      </c>
      <c r="AA19" s="84">
        <f t="shared" si="10"/>
        <v>85.95623787762457</v>
      </c>
      <c r="AB19" s="129">
        <f t="shared" si="11"/>
        <v>6</v>
      </c>
    </row>
    <row r="20" spans="1:28" ht="12.75">
      <c r="A20" s="21">
        <v>13</v>
      </c>
      <c r="B20" s="23" t="s">
        <v>43</v>
      </c>
      <c r="C20" s="33" t="s">
        <v>29</v>
      </c>
      <c r="D20" s="40" t="s">
        <v>44</v>
      </c>
      <c r="E20" s="51">
        <v>134.966667</v>
      </c>
      <c r="F20" s="130">
        <f t="shared" si="0"/>
        <v>9</v>
      </c>
      <c r="G20" s="51">
        <v>36.961</v>
      </c>
      <c r="H20" s="130">
        <f t="shared" si="5"/>
        <v>10</v>
      </c>
      <c r="I20" s="63">
        <v>85</v>
      </c>
      <c r="J20" s="136">
        <f t="shared" si="1"/>
        <v>15</v>
      </c>
      <c r="K20" s="51">
        <v>127.00431088735054</v>
      </c>
      <c r="L20" s="130">
        <f t="shared" si="6"/>
        <v>9</v>
      </c>
      <c r="M20" s="51">
        <v>62</v>
      </c>
      <c r="N20" s="130">
        <f t="shared" si="7"/>
        <v>14</v>
      </c>
      <c r="O20" s="51">
        <v>84</v>
      </c>
      <c r="P20" s="130">
        <f t="shared" si="8"/>
        <v>11</v>
      </c>
      <c r="Q20" s="75">
        <v>49</v>
      </c>
      <c r="R20" s="136">
        <f t="shared" si="2"/>
        <v>11</v>
      </c>
      <c r="S20" s="51">
        <v>106.788</v>
      </c>
      <c r="T20" s="130">
        <f t="shared" si="9"/>
        <v>9</v>
      </c>
      <c r="U20" s="75">
        <v>88</v>
      </c>
      <c r="V20" s="136">
        <f t="shared" si="3"/>
        <v>2</v>
      </c>
      <c r="W20" s="75">
        <v>57</v>
      </c>
      <c r="X20" s="136">
        <f t="shared" si="4"/>
        <v>6</v>
      </c>
      <c r="Y20" s="51">
        <v>75.93</v>
      </c>
      <c r="Z20" s="133">
        <f t="shared" si="11"/>
        <v>6</v>
      </c>
      <c r="AA20" s="70">
        <f t="shared" si="10"/>
        <v>82.42272526248642</v>
      </c>
      <c r="AB20" s="130">
        <f t="shared" si="11"/>
        <v>13</v>
      </c>
    </row>
    <row r="21" spans="1:28" s="13" customFormat="1" ht="12.75">
      <c r="A21" s="80">
        <v>14</v>
      </c>
      <c r="B21" s="92" t="s">
        <v>45</v>
      </c>
      <c r="C21" s="82" t="s">
        <v>29</v>
      </c>
      <c r="D21" s="93" t="s">
        <v>46</v>
      </c>
      <c r="E21" s="84">
        <v>144.706667</v>
      </c>
      <c r="F21" s="129">
        <f t="shared" si="0"/>
        <v>4</v>
      </c>
      <c r="G21" s="84">
        <v>46.549</v>
      </c>
      <c r="H21" s="129">
        <f t="shared" si="5"/>
        <v>6</v>
      </c>
      <c r="I21" s="85">
        <v>99.1</v>
      </c>
      <c r="J21" s="129">
        <f t="shared" si="1"/>
        <v>3</v>
      </c>
      <c r="K21" s="84">
        <v>130.54521711768407</v>
      </c>
      <c r="L21" s="129">
        <f t="shared" si="6"/>
        <v>8</v>
      </c>
      <c r="M21" s="84">
        <v>73</v>
      </c>
      <c r="N21" s="129">
        <f t="shared" si="7"/>
        <v>10</v>
      </c>
      <c r="O21" s="84">
        <v>90</v>
      </c>
      <c r="P21" s="129">
        <f t="shared" si="8"/>
        <v>7</v>
      </c>
      <c r="Q21" s="86">
        <v>49</v>
      </c>
      <c r="R21" s="129">
        <f t="shared" si="2"/>
        <v>11</v>
      </c>
      <c r="S21" s="84">
        <v>101.212</v>
      </c>
      <c r="T21" s="129">
        <f t="shared" si="9"/>
        <v>13</v>
      </c>
      <c r="U21" s="86">
        <v>83</v>
      </c>
      <c r="V21" s="129">
        <f t="shared" si="3"/>
        <v>10</v>
      </c>
      <c r="W21" s="86">
        <v>57</v>
      </c>
      <c r="X21" s="129">
        <f t="shared" si="4"/>
        <v>6</v>
      </c>
      <c r="Y21" s="84">
        <v>60.93</v>
      </c>
      <c r="Z21" s="132">
        <f>RANK(Y21,Y$8:Y$24,0)</f>
        <v>16</v>
      </c>
      <c r="AA21" s="84">
        <f t="shared" si="10"/>
        <v>85.00389855615309</v>
      </c>
      <c r="AB21" s="129">
        <f>RANK(AA21,AA$8:AA$24,0)</f>
        <v>7</v>
      </c>
    </row>
    <row r="22" spans="1:28" ht="12.75">
      <c r="A22" s="21">
        <v>15</v>
      </c>
      <c r="B22" s="23" t="s">
        <v>47</v>
      </c>
      <c r="C22" s="33" t="s">
        <v>28</v>
      </c>
      <c r="D22" s="43" t="s">
        <v>48</v>
      </c>
      <c r="E22" s="51">
        <v>149.76</v>
      </c>
      <c r="F22" s="130">
        <f t="shared" si="0"/>
        <v>2</v>
      </c>
      <c r="G22" s="51">
        <v>53.89</v>
      </c>
      <c r="H22" s="130">
        <f t="shared" si="5"/>
        <v>2</v>
      </c>
      <c r="I22" s="63">
        <v>109.5</v>
      </c>
      <c r="J22" s="136">
        <f t="shared" si="1"/>
        <v>1</v>
      </c>
      <c r="K22" s="51">
        <v>137.80978602894902</v>
      </c>
      <c r="L22" s="130">
        <f t="shared" si="6"/>
        <v>3</v>
      </c>
      <c r="M22" s="51">
        <v>90</v>
      </c>
      <c r="N22" s="130">
        <f t="shared" si="7"/>
        <v>2</v>
      </c>
      <c r="O22" s="51">
        <v>118</v>
      </c>
      <c r="P22" s="130">
        <f t="shared" si="8"/>
        <v>1</v>
      </c>
      <c r="Q22" s="75">
        <v>50</v>
      </c>
      <c r="R22" s="136">
        <f t="shared" si="2"/>
        <v>8</v>
      </c>
      <c r="S22" s="51">
        <v>107.577</v>
      </c>
      <c r="T22" s="130">
        <f t="shared" si="9"/>
        <v>8</v>
      </c>
      <c r="U22" s="75">
        <v>88</v>
      </c>
      <c r="V22" s="136">
        <f t="shared" si="3"/>
        <v>2</v>
      </c>
      <c r="W22" s="75">
        <v>58</v>
      </c>
      <c r="X22" s="136">
        <f t="shared" si="4"/>
        <v>5</v>
      </c>
      <c r="Y22" s="51">
        <v>74.15</v>
      </c>
      <c r="Z22" s="133">
        <f t="shared" si="11"/>
        <v>7</v>
      </c>
      <c r="AA22" s="70">
        <f t="shared" si="10"/>
        <v>94.244253275359</v>
      </c>
      <c r="AB22" s="130">
        <f t="shared" si="11"/>
        <v>1</v>
      </c>
    </row>
    <row r="23" spans="1:28" s="13" customFormat="1" ht="12.75">
      <c r="A23" s="80">
        <v>16</v>
      </c>
      <c r="B23" s="94" t="s">
        <v>49</v>
      </c>
      <c r="C23" s="95" t="s">
        <v>28</v>
      </c>
      <c r="D23" s="83"/>
      <c r="E23" s="84">
        <v>153.07</v>
      </c>
      <c r="F23" s="129">
        <f t="shared" si="0"/>
        <v>1</v>
      </c>
      <c r="G23" s="84">
        <v>48.398</v>
      </c>
      <c r="H23" s="129">
        <f t="shared" si="5"/>
        <v>5</v>
      </c>
      <c r="I23" s="85">
        <v>93.5</v>
      </c>
      <c r="J23" s="129">
        <f t="shared" si="1"/>
        <v>6</v>
      </c>
      <c r="K23" s="96">
        <v>131.64175582127126</v>
      </c>
      <c r="L23" s="129">
        <f t="shared" si="6"/>
        <v>7</v>
      </c>
      <c r="M23" s="84">
        <v>74</v>
      </c>
      <c r="N23" s="129">
        <f t="shared" si="7"/>
        <v>8</v>
      </c>
      <c r="O23" s="84">
        <v>84</v>
      </c>
      <c r="P23" s="129">
        <f t="shared" si="8"/>
        <v>11</v>
      </c>
      <c r="Q23" s="86">
        <v>58</v>
      </c>
      <c r="R23" s="129">
        <f t="shared" si="2"/>
        <v>2</v>
      </c>
      <c r="S23" s="84">
        <v>109.362</v>
      </c>
      <c r="T23" s="129">
        <f t="shared" si="9"/>
        <v>6</v>
      </c>
      <c r="U23" s="86">
        <v>88</v>
      </c>
      <c r="V23" s="129">
        <f t="shared" si="3"/>
        <v>2</v>
      </c>
      <c r="W23" s="86">
        <v>56</v>
      </c>
      <c r="X23" s="129">
        <f t="shared" si="4"/>
        <v>8</v>
      </c>
      <c r="Y23" s="96">
        <v>87.21</v>
      </c>
      <c r="Z23" s="132">
        <f t="shared" si="11"/>
        <v>1</v>
      </c>
      <c r="AA23" s="84">
        <f t="shared" si="10"/>
        <v>89.38015962011556</v>
      </c>
      <c r="AB23" s="129">
        <f t="shared" si="11"/>
        <v>3</v>
      </c>
    </row>
    <row r="24" spans="1:28" ht="13.5" thickBot="1">
      <c r="A24" s="34">
        <v>17</v>
      </c>
      <c r="B24" s="35" t="s">
        <v>50</v>
      </c>
      <c r="C24" s="36" t="s">
        <v>29</v>
      </c>
      <c r="D24" s="44" t="s">
        <v>51</v>
      </c>
      <c r="E24" s="52">
        <v>120.42</v>
      </c>
      <c r="F24" s="141">
        <f t="shared" si="0"/>
        <v>15</v>
      </c>
      <c r="G24" s="52">
        <v>28.617</v>
      </c>
      <c r="H24" s="141">
        <f t="shared" si="5"/>
        <v>16</v>
      </c>
      <c r="I24" s="64">
        <v>80.7</v>
      </c>
      <c r="J24" s="137">
        <f t="shared" si="1"/>
        <v>16</v>
      </c>
      <c r="K24" s="52">
        <v>113.24046570169918</v>
      </c>
      <c r="L24" s="141">
        <f t="shared" si="6"/>
        <v>15</v>
      </c>
      <c r="M24" s="52">
        <v>67</v>
      </c>
      <c r="N24" s="141">
        <f t="shared" si="7"/>
        <v>11</v>
      </c>
      <c r="O24" s="52">
        <v>83</v>
      </c>
      <c r="P24" s="141">
        <f t="shared" si="8"/>
        <v>13</v>
      </c>
      <c r="Q24" s="76">
        <v>47</v>
      </c>
      <c r="R24" s="137">
        <f t="shared" si="2"/>
        <v>14</v>
      </c>
      <c r="S24" s="69">
        <v>85.866</v>
      </c>
      <c r="T24" s="140">
        <f t="shared" si="9"/>
        <v>17</v>
      </c>
      <c r="U24" s="77">
        <v>82</v>
      </c>
      <c r="V24" s="138">
        <f t="shared" si="3"/>
        <v>12</v>
      </c>
      <c r="W24" s="76">
        <v>46</v>
      </c>
      <c r="X24" s="137">
        <f t="shared" si="4"/>
        <v>16</v>
      </c>
      <c r="Y24" s="52">
        <v>68.95</v>
      </c>
      <c r="Z24" s="134">
        <f>RANK(Y24,Y$8:Y$24,0)</f>
        <v>13</v>
      </c>
      <c r="AA24" s="70">
        <f t="shared" si="10"/>
        <v>74.79940597288174</v>
      </c>
      <c r="AB24" s="130">
        <f>RANK(AA24,AA$8:AA$24,0)</f>
        <v>16</v>
      </c>
    </row>
    <row r="25" spans="1:28" s="13" customFormat="1" ht="12.75">
      <c r="A25" s="97"/>
      <c r="B25" s="98"/>
      <c r="C25" s="99"/>
      <c r="D25" s="100" t="s">
        <v>10</v>
      </c>
      <c r="E25" s="101">
        <v>132.8935</v>
      </c>
      <c r="F25" s="102"/>
      <c r="G25" s="103">
        <v>40.37</v>
      </c>
      <c r="H25" s="104"/>
      <c r="I25" s="105">
        <v>90.7</v>
      </c>
      <c r="J25" s="106"/>
      <c r="K25" s="107">
        <f>AVERAGE(K8:K24)</f>
        <v>125.9238977529338</v>
      </c>
      <c r="L25" s="108"/>
      <c r="M25" s="109">
        <v>74</v>
      </c>
      <c r="N25" s="110"/>
      <c r="O25" s="109">
        <v>89</v>
      </c>
      <c r="P25" s="110"/>
      <c r="Q25" s="105">
        <v>51</v>
      </c>
      <c r="R25" s="106"/>
      <c r="S25" s="103">
        <v>106.551</v>
      </c>
      <c r="T25" s="104"/>
      <c r="U25" s="109">
        <v>83</v>
      </c>
      <c r="V25" s="102"/>
      <c r="W25" s="103">
        <v>54.76</v>
      </c>
      <c r="X25" s="106"/>
      <c r="Y25" s="107">
        <v>72.623</v>
      </c>
      <c r="Z25" s="112"/>
      <c r="AA25" s="84">
        <f t="shared" si="10"/>
        <v>83.71103615935762</v>
      </c>
      <c r="AB25" s="119"/>
    </row>
    <row r="26" spans="1:28" ht="12.75">
      <c r="A26" s="38"/>
      <c r="B26" s="37"/>
      <c r="C26" s="37"/>
      <c r="D26" s="45" t="s">
        <v>11</v>
      </c>
      <c r="E26" s="53">
        <v>20.676</v>
      </c>
      <c r="F26" s="54"/>
      <c r="G26" s="51">
        <v>19.987</v>
      </c>
      <c r="H26" s="60"/>
      <c r="I26" s="65">
        <v>11.8</v>
      </c>
      <c r="J26" s="66"/>
      <c r="K26" s="70"/>
      <c r="L26" s="66"/>
      <c r="M26" s="70"/>
      <c r="N26" s="66"/>
      <c r="O26" s="70"/>
      <c r="P26" s="66"/>
      <c r="Q26" s="65">
        <v>8</v>
      </c>
      <c r="R26" s="66"/>
      <c r="S26" s="51">
        <v>18.144</v>
      </c>
      <c r="T26" s="60"/>
      <c r="U26" s="65">
        <v>6.2</v>
      </c>
      <c r="V26" s="66"/>
      <c r="W26" s="70">
        <v>6.98</v>
      </c>
      <c r="X26" s="66"/>
      <c r="Y26" s="78">
        <v>12.9084</v>
      </c>
      <c r="Z26" s="113"/>
      <c r="AA26" s="70"/>
      <c r="AB26" s="117"/>
    </row>
    <row r="27" spans="1:28" ht="13.5" thickBot="1">
      <c r="A27" s="38"/>
      <c r="B27" s="37"/>
      <c r="C27" s="37"/>
      <c r="D27" s="46" t="s">
        <v>12</v>
      </c>
      <c r="E27" s="55">
        <v>9.412535</v>
      </c>
      <c r="F27" s="56"/>
      <c r="G27" s="52">
        <v>29.77</v>
      </c>
      <c r="H27" s="61"/>
      <c r="I27" s="67">
        <v>7.8</v>
      </c>
      <c r="J27" s="68"/>
      <c r="K27" s="71"/>
      <c r="L27" s="68"/>
      <c r="M27" s="71"/>
      <c r="N27" s="68"/>
      <c r="O27" s="71"/>
      <c r="P27" s="68"/>
      <c r="Q27" s="67">
        <v>9.7</v>
      </c>
      <c r="R27" s="68"/>
      <c r="S27" s="52">
        <v>10.24</v>
      </c>
      <c r="T27" s="61"/>
      <c r="U27" s="67">
        <v>5.4</v>
      </c>
      <c r="V27" s="68"/>
      <c r="W27" s="71">
        <v>9.22</v>
      </c>
      <c r="X27" s="68"/>
      <c r="Y27" s="79">
        <v>10.69</v>
      </c>
      <c r="Z27" s="114"/>
      <c r="AA27" s="120"/>
      <c r="AB27" s="121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2007-12-18T20:37:58Z</cp:lastPrinted>
  <dcterms:created xsi:type="dcterms:W3CDTF">2007-12-18T20:11:25Z</dcterms:created>
  <dcterms:modified xsi:type="dcterms:W3CDTF">2010-01-28T23:16:28Z</dcterms:modified>
  <cp:category/>
  <cp:version/>
  <cp:contentType/>
  <cp:contentStatus/>
</cp:coreProperties>
</file>